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ясли " sheetId="1" r:id="rId1"/>
    <sheet name="сад " sheetId="2" r:id="rId2"/>
  </sheets>
  <definedNames/>
  <calcPr fullCalcOnLoad="1" refMode="R1C1"/>
</workbook>
</file>

<file path=xl/sharedStrings.xml><?xml version="1.0" encoding="utf-8"?>
<sst xmlns="http://schemas.openxmlformats.org/spreadsheetml/2006/main" count="105" uniqueCount="56">
  <si>
    <t>Ведомость выполнения продуктового набора</t>
  </si>
  <si>
    <t>Наименование продукта</t>
  </si>
  <si>
    <t>Факт за день., г</t>
  </si>
  <si>
    <t>Выполнение, г</t>
  </si>
  <si>
    <t>Выполнение, %</t>
  </si>
  <si>
    <t>Дрожжи д/н.в.</t>
  </si>
  <si>
    <t>Какао д/н.п</t>
  </si>
  <si>
    <t>Картофель д/н.в.</t>
  </si>
  <si>
    <t>Конд. изделие</t>
  </si>
  <si>
    <t>Коф. напиток</t>
  </si>
  <si>
    <t>Крахмал</t>
  </si>
  <si>
    <t>Крупа д/н.в</t>
  </si>
  <si>
    <t>Макар. изделия</t>
  </si>
  <si>
    <t>Масло раст.</t>
  </si>
  <si>
    <t xml:space="preserve">Масло слив. </t>
  </si>
  <si>
    <t>Молоко, молочная продукция, кисломолочная продукция</t>
  </si>
  <si>
    <t>Мука пш.</t>
  </si>
  <si>
    <t>Овощи св.</t>
  </si>
  <si>
    <t>Рыба д/н.в</t>
  </si>
  <si>
    <t>Сахар д/н.в.</t>
  </si>
  <si>
    <t>Сметана д/н.в</t>
  </si>
  <si>
    <t>Соль д/н.в.</t>
  </si>
  <si>
    <t>Субпродукты</t>
  </si>
  <si>
    <t>Сух/фрукты</t>
  </si>
  <si>
    <t>Сыры</t>
  </si>
  <si>
    <t>Творог д/н.в</t>
  </si>
  <si>
    <t>Фрукты св.</t>
  </si>
  <si>
    <t>Хлеб пш.</t>
  </si>
  <si>
    <t>Хлеб рж.</t>
  </si>
  <si>
    <t>Чай д/н.в</t>
  </si>
  <si>
    <t>Яйцо д/н.в.</t>
  </si>
  <si>
    <t>Норма в г.</t>
  </si>
  <si>
    <t>Рекомендации по корректировке меню:</t>
  </si>
  <si>
    <t>Подпись медицинского работника и дата:</t>
  </si>
  <si>
    <t>Подпись руководителя образовательной (оздоровительной) организации, организации по уходу и присмотру и дата ознакомления:_______________________________________</t>
  </si>
  <si>
    <t>Факт за 10 дн., г</t>
  </si>
  <si>
    <t>Сыр</t>
  </si>
  <si>
    <t>1 неделя</t>
  </si>
  <si>
    <t>2 неделя</t>
  </si>
  <si>
    <t>за период 10 дней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</si>
  <si>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</si>
  <si>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</si>
  <si>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</si>
  <si>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</si>
  <si>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</si>
  <si>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</si>
  <si>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</si>
  <si>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</si>
  <si>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</si>
  <si>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</si>
  <si>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Мясо бескостное</t>
  </si>
  <si>
    <t>Мясо птицы</t>
  </si>
  <si>
    <t xml:space="preserve">Мясо птицы </t>
  </si>
  <si>
    <t>с 1 апреля 2024</t>
  </si>
  <si>
    <t>для возрастной группы 1,5-3 года</t>
  </si>
  <si>
    <t>для возрастной группы 3-7 лет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</si>
</sst>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"/>
    <numFmt numFmtId="172" formatCode="0.000000000"/>
    <numFmt numFmtId="173" formatCode="0.0"/>
    <numFmt numFmtId="174" formatCode="[$-FC19]d\ mmmm\ yyyy\ &quot;г.&quot;"/>
    <numFmt numFmtId="175" formatCode="#,##0.00000"/>
  </numFmts>
  <fonts count="45">
    <font>
      <sz val="8"/>
      <name val="Arial"/>
      <family val="2"/>
    </font>
    <font>
      <b/>
      <sz val="18"/>
      <color indexed="24"/>
      <name val="Arial"/>
      <family val="2"/>
    </font>
    <font>
      <b/>
      <sz val="10"/>
      <color indexed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8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8"/>
      </left>
      <right style="thin">
        <color indexed="28"/>
      </right>
      <top style="thin">
        <color indexed="28"/>
      </top>
      <bottom>
        <color indexed="63"/>
      </bottom>
    </border>
    <border>
      <left style="thin">
        <color indexed="28"/>
      </left>
      <right style="thin">
        <color indexed="28"/>
      </right>
      <top>
        <color indexed="63"/>
      </top>
      <bottom style="thin">
        <color indexed="28"/>
      </bottom>
    </border>
    <border>
      <left style="thin">
        <color indexed="28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 style="thin">
        <color indexed="28"/>
      </right>
      <top>
        <color indexed="63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horizontal="right" vertical="top"/>
    </xf>
    <xf numFmtId="171" fontId="0" fillId="0" borderId="10" xfId="0" applyNumberFormat="1" applyFont="1" applyBorder="1" applyAlignment="1">
      <alignment horizontal="right" vertical="top"/>
    </xf>
    <xf numFmtId="171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Border="1" applyAlignment="1">
      <alignment vertical="top"/>
    </xf>
    <xf numFmtId="171" fontId="0" fillId="0" borderId="10" xfId="0" applyNumberFormat="1" applyFont="1" applyBorder="1" applyAlignment="1">
      <alignment vertical="top"/>
    </xf>
    <xf numFmtId="171" fontId="0" fillId="0" borderId="11" xfId="0" applyNumberFormat="1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71" fontId="0" fillId="33" borderId="10" xfId="0" applyNumberFormat="1" applyFont="1" applyFill="1" applyBorder="1" applyAlignment="1">
      <alignment horizontal="right" vertical="top"/>
    </xf>
    <xf numFmtId="171" fontId="0" fillId="0" borderId="12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" fontId="2" fillId="34" borderId="14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top" wrapText="1"/>
    </xf>
    <xf numFmtId="0" fontId="2" fillId="34" borderId="15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2" fillId="34" borderId="16" xfId="0" applyNumberFormat="1" applyFont="1" applyFill="1" applyBorder="1" applyAlignment="1">
      <alignment horizontal="center" vertical="top" wrapText="1"/>
    </xf>
    <xf numFmtId="0" fontId="2" fillId="34" borderId="17" xfId="0" applyNumberFormat="1" applyFont="1" applyFill="1" applyBorder="1" applyAlignment="1">
      <alignment horizontal="center" vertical="top" wrapText="1"/>
    </xf>
    <xf numFmtId="0" fontId="2" fillId="34" borderId="18" xfId="0" applyNumberFormat="1" applyFont="1" applyFill="1" applyBorder="1" applyAlignment="1">
      <alignment horizontal="center" vertical="top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4" borderId="14" xfId="0" applyNumberFormat="1" applyFont="1" applyFill="1" applyBorder="1" applyAlignment="1">
      <alignment horizontal="center" vertical="top" wrapText="1"/>
    </xf>
    <xf numFmtId="0" fontId="2" fillId="34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5C"/>
      <rgbColor rgb="00993366"/>
      <rgbColor rgb="00ACC8BD"/>
      <rgbColor rgb="00CCFFFF"/>
      <rgbColor rgb="00A0A0A0"/>
      <rgbColor rgb="00CBE4E5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41"/>
  <sheetViews>
    <sheetView zoomScalePageLayoutView="0" workbookViewId="0" topLeftCell="A1">
      <selection activeCell="V8" sqref="V8"/>
    </sheetView>
  </sheetViews>
  <sheetFormatPr defaultColWidth="10.66015625" defaultRowHeight="11.25"/>
  <cols>
    <col min="1" max="1" width="10.5" style="0" customWidth="1"/>
    <col min="2" max="2" width="1.3359375" style="0" customWidth="1"/>
    <col min="3" max="3" width="23.16015625" style="0" customWidth="1"/>
    <col min="4" max="4" width="10.5" style="0" customWidth="1"/>
    <col min="5" max="5" width="13.5" style="0" customWidth="1"/>
    <col min="6" max="6" width="13.33203125" style="0" customWidth="1"/>
    <col min="7" max="7" width="12.5" style="0" customWidth="1"/>
    <col min="8" max="8" width="14.16015625" style="0" customWidth="1"/>
    <col min="9" max="14" width="14" style="0" customWidth="1"/>
    <col min="15" max="15" width="9.5" style="0" customWidth="1"/>
    <col min="16" max="16" width="11.33203125" style="0" customWidth="1"/>
    <col min="17" max="17" width="10.83203125" style="0" customWidth="1"/>
    <col min="18" max="18" width="12" style="0" customWidth="1"/>
  </cols>
  <sheetData>
    <row r="1" ht="9.75" customHeight="1"/>
    <row r="2" spans="1:16" ht="24" customHeight="1">
      <c r="A2" s="1" t="s">
        <v>0</v>
      </c>
      <c r="B2" s="1"/>
      <c r="C2" s="1"/>
      <c r="D2" s="1"/>
      <c r="I2" s="34" t="s">
        <v>54</v>
      </c>
      <c r="M2" s="16" t="s">
        <v>53</v>
      </c>
      <c r="N2" s="16"/>
      <c r="O2" s="16"/>
      <c r="P2" s="16"/>
    </row>
    <row r="3" ht="9.75" customHeight="1"/>
    <row r="4" spans="1:16" ht="24.75" customHeight="1">
      <c r="A4" s="13" t="s">
        <v>39</v>
      </c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5:14" ht="9.75" customHeight="1">
      <c r="E5" s="28" t="s">
        <v>37</v>
      </c>
      <c r="F5" s="28"/>
      <c r="G5" s="28"/>
      <c r="H5" s="28"/>
      <c r="I5" s="28"/>
      <c r="J5" s="28" t="s">
        <v>38</v>
      </c>
      <c r="K5" s="28"/>
      <c r="L5" s="28"/>
      <c r="M5" s="28"/>
      <c r="N5" s="28"/>
    </row>
    <row r="6" spans="1:18" ht="12" customHeight="1">
      <c r="A6" s="19" t="s">
        <v>1</v>
      </c>
      <c r="B6" s="19"/>
      <c r="C6" s="19"/>
      <c r="D6" s="25" t="s">
        <v>31</v>
      </c>
      <c r="E6" s="17" t="s">
        <v>40</v>
      </c>
      <c r="F6" s="17" t="s">
        <v>41</v>
      </c>
      <c r="G6" s="17" t="s">
        <v>42</v>
      </c>
      <c r="H6" s="17" t="s">
        <v>43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9" t="s">
        <v>35</v>
      </c>
      <c r="P6" s="19" t="s">
        <v>2</v>
      </c>
      <c r="Q6" s="19" t="s">
        <v>3</v>
      </c>
      <c r="R6" s="19" t="s">
        <v>4</v>
      </c>
    </row>
    <row r="7" spans="1:18" ht="12" customHeight="1">
      <c r="A7" s="22"/>
      <c r="B7" s="23"/>
      <c r="C7" s="24"/>
      <c r="D7" s="26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  <c r="P7" s="20"/>
      <c r="Q7" s="20"/>
      <c r="R7" s="20"/>
    </row>
    <row r="8" spans="1:18" ht="11.25" customHeight="1">
      <c r="A8" s="21" t="s">
        <v>5</v>
      </c>
      <c r="B8" s="21"/>
      <c r="C8" s="21"/>
      <c r="D8" s="2">
        <v>0.4</v>
      </c>
      <c r="E8" s="7"/>
      <c r="F8" s="7"/>
      <c r="G8" s="7"/>
      <c r="H8" s="7"/>
      <c r="I8" s="7"/>
      <c r="J8" s="7"/>
      <c r="K8" s="12"/>
      <c r="L8" s="7">
        <v>0.58</v>
      </c>
      <c r="M8" s="7"/>
      <c r="N8" s="7"/>
      <c r="O8" s="5">
        <f>SUM(E8:N8)</f>
        <v>0.58</v>
      </c>
      <c r="P8" s="4">
        <f>O8/10</f>
        <v>0.057999999999999996</v>
      </c>
      <c r="Q8" s="4">
        <f>P8-D8</f>
        <v>-0.342</v>
      </c>
      <c r="R8" s="3">
        <f>P8/D8%</f>
        <v>14.499999999999998</v>
      </c>
    </row>
    <row r="9" spans="1:18" ht="11.25" customHeight="1">
      <c r="A9" s="21" t="s">
        <v>7</v>
      </c>
      <c r="B9" s="21"/>
      <c r="C9" s="21"/>
      <c r="D9" s="2">
        <v>120</v>
      </c>
      <c r="E9" s="4">
        <v>65</v>
      </c>
      <c r="F9" s="4">
        <v>95</v>
      </c>
      <c r="G9" s="4">
        <v>125</v>
      </c>
      <c r="H9" s="4">
        <v>11</v>
      </c>
      <c r="I9" s="4">
        <v>160</v>
      </c>
      <c r="J9" s="4">
        <v>37</v>
      </c>
      <c r="K9" s="8">
        <v>121</v>
      </c>
      <c r="L9" s="4">
        <v>56</v>
      </c>
      <c r="M9" s="4">
        <v>168</v>
      </c>
      <c r="N9" s="4">
        <v>20</v>
      </c>
      <c r="O9" s="5">
        <f aca="true" t="shared" si="0" ref="O9:O34">SUM(E9:N9)</f>
        <v>858</v>
      </c>
      <c r="P9" s="4">
        <f aca="true" t="shared" si="1" ref="P9:P34">O9/10</f>
        <v>85.8</v>
      </c>
      <c r="Q9" s="4">
        <f aca="true" t="shared" si="2" ref="Q9:Q34">P9-D9</f>
        <v>-34.2</v>
      </c>
      <c r="R9" s="3">
        <f aca="true" t="shared" si="3" ref="R9:R34">P9/D9%</f>
        <v>71.5</v>
      </c>
    </row>
    <row r="10" spans="1:18" ht="11.25" customHeight="1">
      <c r="A10" s="21" t="s">
        <v>8</v>
      </c>
      <c r="B10" s="21"/>
      <c r="C10" s="21"/>
      <c r="D10" s="2">
        <v>12</v>
      </c>
      <c r="E10" s="4"/>
      <c r="F10" s="4">
        <v>17</v>
      </c>
      <c r="G10" s="4"/>
      <c r="H10" s="4"/>
      <c r="I10" s="4"/>
      <c r="J10" s="7"/>
      <c r="K10" s="8"/>
      <c r="L10" s="7"/>
      <c r="M10" s="4">
        <v>17</v>
      </c>
      <c r="N10" s="4"/>
      <c r="O10" s="5">
        <f t="shared" si="0"/>
        <v>34</v>
      </c>
      <c r="P10" s="4">
        <f t="shared" si="1"/>
        <v>3.4</v>
      </c>
      <c r="Q10" s="4">
        <f t="shared" si="2"/>
        <v>-8.6</v>
      </c>
      <c r="R10" s="3">
        <f t="shared" si="3"/>
        <v>28.333333333333332</v>
      </c>
    </row>
    <row r="11" spans="1:18" ht="11.25" customHeight="1">
      <c r="A11" s="21" t="s">
        <v>9</v>
      </c>
      <c r="B11" s="21"/>
      <c r="C11" s="21"/>
      <c r="D11" s="2">
        <v>1</v>
      </c>
      <c r="E11" s="7"/>
      <c r="F11" s="7">
        <v>3</v>
      </c>
      <c r="G11" s="7"/>
      <c r="H11" s="7"/>
      <c r="I11" s="7">
        <v>3</v>
      </c>
      <c r="J11" s="7"/>
      <c r="K11" s="8"/>
      <c r="L11" s="7"/>
      <c r="M11" s="7">
        <v>3</v>
      </c>
      <c r="N11" s="7"/>
      <c r="O11" s="5">
        <f t="shared" si="0"/>
        <v>9</v>
      </c>
      <c r="P11" s="4">
        <f t="shared" si="1"/>
        <v>0.9</v>
      </c>
      <c r="Q11" s="4">
        <f t="shared" si="2"/>
        <v>-0.09999999999999998</v>
      </c>
      <c r="R11" s="3">
        <f t="shared" si="3"/>
        <v>90</v>
      </c>
    </row>
    <row r="12" spans="1:18" ht="11.25" customHeight="1">
      <c r="A12" s="21" t="s">
        <v>10</v>
      </c>
      <c r="B12" s="21"/>
      <c r="C12" s="21"/>
      <c r="D12" s="2">
        <v>2</v>
      </c>
      <c r="E12" s="7">
        <v>7</v>
      </c>
      <c r="F12" s="7"/>
      <c r="G12" s="7"/>
      <c r="H12" s="7"/>
      <c r="I12" s="7"/>
      <c r="J12" s="7"/>
      <c r="K12" s="8"/>
      <c r="L12" s="7"/>
      <c r="M12" s="7">
        <v>7</v>
      </c>
      <c r="N12" s="7"/>
      <c r="O12" s="5">
        <f t="shared" si="0"/>
        <v>14</v>
      </c>
      <c r="P12" s="4">
        <f t="shared" si="1"/>
        <v>1.4</v>
      </c>
      <c r="Q12" s="4">
        <f t="shared" si="2"/>
        <v>-0.6000000000000001</v>
      </c>
      <c r="R12" s="3">
        <f t="shared" si="3"/>
        <v>70</v>
      </c>
    </row>
    <row r="13" spans="1:18" ht="11.25" customHeight="1">
      <c r="A13" s="21" t="s">
        <v>11</v>
      </c>
      <c r="B13" s="21"/>
      <c r="C13" s="21"/>
      <c r="D13" s="2">
        <v>30</v>
      </c>
      <c r="E13" s="4">
        <v>62</v>
      </c>
      <c r="F13" s="4">
        <v>13</v>
      </c>
      <c r="G13" s="4">
        <v>44</v>
      </c>
      <c r="H13" s="4">
        <v>40</v>
      </c>
      <c r="I13" s="4">
        <v>42</v>
      </c>
      <c r="J13" s="4">
        <v>72</v>
      </c>
      <c r="K13" s="8">
        <v>40</v>
      </c>
      <c r="L13" s="4">
        <v>88</v>
      </c>
      <c r="M13" s="4">
        <v>21</v>
      </c>
      <c r="N13" s="4">
        <v>15</v>
      </c>
      <c r="O13" s="5">
        <f t="shared" si="0"/>
        <v>437</v>
      </c>
      <c r="P13" s="4">
        <f t="shared" si="1"/>
        <v>43.7</v>
      </c>
      <c r="Q13" s="4">
        <f t="shared" si="2"/>
        <v>13.700000000000003</v>
      </c>
      <c r="R13" s="3">
        <f t="shared" si="3"/>
        <v>145.66666666666669</v>
      </c>
    </row>
    <row r="14" spans="1:18" ht="11.25" customHeight="1">
      <c r="A14" s="21" t="s">
        <v>12</v>
      </c>
      <c r="B14" s="21"/>
      <c r="C14" s="21"/>
      <c r="D14" s="2">
        <v>8</v>
      </c>
      <c r="E14" s="7"/>
      <c r="F14" s="7">
        <v>12</v>
      </c>
      <c r="G14" s="7">
        <v>12</v>
      </c>
      <c r="H14" s="7">
        <v>47</v>
      </c>
      <c r="I14" s="7"/>
      <c r="J14" s="7"/>
      <c r="K14" s="8"/>
      <c r="L14" s="4"/>
      <c r="M14" s="7"/>
      <c r="N14" s="7">
        <v>47</v>
      </c>
      <c r="O14" s="5">
        <f t="shared" si="0"/>
        <v>118</v>
      </c>
      <c r="P14" s="4">
        <f t="shared" si="1"/>
        <v>11.8</v>
      </c>
      <c r="Q14" s="4">
        <f t="shared" si="2"/>
        <v>3.8000000000000007</v>
      </c>
      <c r="R14" s="3">
        <f t="shared" si="3"/>
        <v>147.5</v>
      </c>
    </row>
    <row r="15" spans="1:18" ht="11.25" customHeight="1">
      <c r="A15" s="21" t="s">
        <v>13</v>
      </c>
      <c r="B15" s="21"/>
      <c r="C15" s="21"/>
      <c r="D15" s="2">
        <v>9</v>
      </c>
      <c r="E15" s="4">
        <v>8</v>
      </c>
      <c r="F15" s="4">
        <v>5</v>
      </c>
      <c r="G15" s="4">
        <v>9</v>
      </c>
      <c r="H15" s="4">
        <v>6</v>
      </c>
      <c r="I15" s="4">
        <v>12</v>
      </c>
      <c r="J15" s="4">
        <v>5</v>
      </c>
      <c r="K15" s="8">
        <v>8</v>
      </c>
      <c r="L15" s="4">
        <v>10</v>
      </c>
      <c r="M15" s="4">
        <v>6</v>
      </c>
      <c r="N15" s="4">
        <v>5</v>
      </c>
      <c r="O15" s="5">
        <f t="shared" si="0"/>
        <v>74</v>
      </c>
      <c r="P15" s="4">
        <f t="shared" si="1"/>
        <v>7.4</v>
      </c>
      <c r="Q15" s="4">
        <f t="shared" si="2"/>
        <v>-1.5999999999999996</v>
      </c>
      <c r="R15" s="3">
        <f t="shared" si="3"/>
        <v>82.22222222222223</v>
      </c>
    </row>
    <row r="16" spans="1:18" ht="11.25" customHeight="1">
      <c r="A16" s="21" t="s">
        <v>14</v>
      </c>
      <c r="B16" s="21"/>
      <c r="C16" s="21"/>
      <c r="D16" s="2">
        <v>18</v>
      </c>
      <c r="E16" s="4">
        <v>17</v>
      </c>
      <c r="F16" s="4">
        <v>18</v>
      </c>
      <c r="G16" s="4">
        <v>15</v>
      </c>
      <c r="H16" s="4">
        <v>16</v>
      </c>
      <c r="I16" s="4">
        <v>20</v>
      </c>
      <c r="J16" s="4">
        <v>18</v>
      </c>
      <c r="K16" s="8">
        <v>14</v>
      </c>
      <c r="L16" s="4">
        <v>19</v>
      </c>
      <c r="M16" s="4">
        <v>17</v>
      </c>
      <c r="N16" s="4">
        <v>23</v>
      </c>
      <c r="O16" s="5">
        <f t="shared" si="0"/>
        <v>177</v>
      </c>
      <c r="P16" s="4">
        <f t="shared" si="1"/>
        <v>17.7</v>
      </c>
      <c r="Q16" s="4">
        <f t="shared" si="2"/>
        <v>-0.3000000000000007</v>
      </c>
      <c r="R16" s="3">
        <f t="shared" si="3"/>
        <v>98.33333333333333</v>
      </c>
    </row>
    <row r="17" spans="1:18" ht="21.75" customHeight="1">
      <c r="A17" s="21" t="s">
        <v>15</v>
      </c>
      <c r="B17" s="21"/>
      <c r="C17" s="21"/>
      <c r="D17" s="2">
        <v>390</v>
      </c>
      <c r="E17" s="4">
        <v>70</v>
      </c>
      <c r="F17" s="4">
        <v>340</v>
      </c>
      <c r="G17" s="4">
        <v>230</v>
      </c>
      <c r="H17" s="4">
        <v>300</v>
      </c>
      <c r="I17" s="4">
        <v>210</v>
      </c>
      <c r="J17" s="4">
        <v>70</v>
      </c>
      <c r="K17" s="8">
        <v>371</v>
      </c>
      <c r="L17" s="4">
        <v>225</v>
      </c>
      <c r="M17" s="4">
        <v>300</v>
      </c>
      <c r="N17" s="4">
        <v>150</v>
      </c>
      <c r="O17" s="5">
        <f t="shared" si="0"/>
        <v>2266</v>
      </c>
      <c r="P17" s="4">
        <f t="shared" si="1"/>
        <v>226.6</v>
      </c>
      <c r="Q17" s="4">
        <f>P17-H17</f>
        <v>-73.4</v>
      </c>
      <c r="R17" s="3">
        <f>P17/H17%</f>
        <v>75.53333333333333</v>
      </c>
    </row>
    <row r="18" spans="1:18" ht="11.25" customHeight="1">
      <c r="A18" s="21" t="s">
        <v>16</v>
      </c>
      <c r="B18" s="21"/>
      <c r="C18" s="21"/>
      <c r="D18" s="2">
        <v>25</v>
      </c>
      <c r="E18" s="4">
        <v>1.1</v>
      </c>
      <c r="F18" s="4"/>
      <c r="G18" s="4">
        <v>2</v>
      </c>
      <c r="H18" s="7">
        <v>4</v>
      </c>
      <c r="I18" s="7">
        <v>7</v>
      </c>
      <c r="J18" s="4">
        <v>1</v>
      </c>
      <c r="K18" s="8">
        <v>4</v>
      </c>
      <c r="L18" s="4">
        <v>37</v>
      </c>
      <c r="M18" s="4"/>
      <c r="N18" s="4"/>
      <c r="O18" s="5">
        <f t="shared" si="0"/>
        <v>56.1</v>
      </c>
      <c r="P18" s="4">
        <f t="shared" si="1"/>
        <v>5.61</v>
      </c>
      <c r="Q18" s="4">
        <f t="shared" si="2"/>
        <v>-19.39</v>
      </c>
      <c r="R18" s="3">
        <f t="shared" si="3"/>
        <v>22.44</v>
      </c>
    </row>
    <row r="19" spans="1:18" ht="11.25" customHeight="1">
      <c r="A19" s="21" t="s">
        <v>50</v>
      </c>
      <c r="B19" s="21"/>
      <c r="C19" s="21"/>
      <c r="D19" s="2">
        <v>36.8</v>
      </c>
      <c r="E19" s="4">
        <v>40</v>
      </c>
      <c r="F19" s="4"/>
      <c r="G19" s="4">
        <v>30</v>
      </c>
      <c r="H19" s="4">
        <v>121</v>
      </c>
      <c r="I19" s="4"/>
      <c r="J19" s="4">
        <v>36</v>
      </c>
      <c r="K19" s="8">
        <v>80</v>
      </c>
      <c r="L19" s="4"/>
      <c r="M19" s="4">
        <v>15</v>
      </c>
      <c r="N19" s="4"/>
      <c r="O19" s="5">
        <f t="shared" si="0"/>
        <v>322</v>
      </c>
      <c r="P19" s="4">
        <f t="shared" si="1"/>
        <v>32.2</v>
      </c>
      <c r="Q19" s="4">
        <f t="shared" si="2"/>
        <v>-4.599999999999994</v>
      </c>
      <c r="R19" s="3">
        <f t="shared" si="3"/>
        <v>87.50000000000001</v>
      </c>
    </row>
    <row r="20" spans="1:18" ht="11.25" customHeight="1">
      <c r="A20" s="21" t="s">
        <v>17</v>
      </c>
      <c r="B20" s="21"/>
      <c r="C20" s="21"/>
      <c r="D20" s="2">
        <v>180</v>
      </c>
      <c r="E20" s="4">
        <v>40</v>
      </c>
      <c r="F20" s="4">
        <v>40</v>
      </c>
      <c r="G20" s="4">
        <v>130</v>
      </c>
      <c r="H20" s="4">
        <v>100</v>
      </c>
      <c r="I20" s="4">
        <v>75</v>
      </c>
      <c r="J20" s="4">
        <v>30</v>
      </c>
      <c r="K20" s="8">
        <v>135</v>
      </c>
      <c r="L20" s="4">
        <v>40</v>
      </c>
      <c r="M20" s="4">
        <v>45</v>
      </c>
      <c r="N20" s="4">
        <v>65</v>
      </c>
      <c r="O20" s="5">
        <f t="shared" si="0"/>
        <v>700</v>
      </c>
      <c r="P20" s="4">
        <f t="shared" si="1"/>
        <v>70</v>
      </c>
      <c r="Q20" s="4">
        <f t="shared" si="2"/>
        <v>-110</v>
      </c>
      <c r="R20" s="3">
        <f t="shared" si="3"/>
        <v>38.888888888888886</v>
      </c>
    </row>
    <row r="21" spans="1:18" ht="11.25" customHeight="1">
      <c r="A21" s="21" t="s">
        <v>51</v>
      </c>
      <c r="B21" s="21"/>
      <c r="C21" s="21"/>
      <c r="D21" s="2">
        <v>10.6</v>
      </c>
      <c r="E21" s="7"/>
      <c r="F21" s="7">
        <v>10</v>
      </c>
      <c r="G21" s="7">
        <v>10</v>
      </c>
      <c r="H21" s="7"/>
      <c r="I21" s="7">
        <v>57</v>
      </c>
      <c r="J21" s="7"/>
      <c r="K21" s="8"/>
      <c r="L21" s="4">
        <v>10</v>
      </c>
      <c r="M21" s="7"/>
      <c r="N21" s="7">
        <v>40</v>
      </c>
      <c r="O21" s="5">
        <f t="shared" si="0"/>
        <v>127</v>
      </c>
      <c r="P21" s="4">
        <f t="shared" si="1"/>
        <v>12.7</v>
      </c>
      <c r="Q21" s="4">
        <f t="shared" si="2"/>
        <v>2.0999999999999996</v>
      </c>
      <c r="R21" s="3">
        <f t="shared" si="3"/>
        <v>119.81132075471697</v>
      </c>
    </row>
    <row r="22" spans="1:18" ht="11.25" customHeight="1">
      <c r="A22" s="21" t="s">
        <v>18</v>
      </c>
      <c r="B22" s="21"/>
      <c r="C22" s="21"/>
      <c r="D22" s="2">
        <v>32</v>
      </c>
      <c r="E22" s="4">
        <v>20</v>
      </c>
      <c r="F22" s="4">
        <v>50</v>
      </c>
      <c r="G22" s="4"/>
      <c r="H22" s="4"/>
      <c r="I22" s="4"/>
      <c r="J22" s="4"/>
      <c r="K22" s="8"/>
      <c r="L22" s="7"/>
      <c r="M22" s="4">
        <v>50</v>
      </c>
      <c r="N22" s="4"/>
      <c r="O22" s="5">
        <f t="shared" si="0"/>
        <v>120</v>
      </c>
      <c r="P22" s="4">
        <f t="shared" si="1"/>
        <v>12</v>
      </c>
      <c r="Q22" s="4">
        <f t="shared" si="2"/>
        <v>-20</v>
      </c>
      <c r="R22" s="3">
        <f t="shared" si="3"/>
        <v>37.5</v>
      </c>
    </row>
    <row r="23" spans="1:18" ht="11.25" customHeight="1">
      <c r="A23" s="21" t="s">
        <v>19</v>
      </c>
      <c r="B23" s="21"/>
      <c r="C23" s="21"/>
      <c r="D23" s="2">
        <v>25</v>
      </c>
      <c r="E23" s="4">
        <v>30</v>
      </c>
      <c r="F23" s="4">
        <v>25</v>
      </c>
      <c r="G23" s="4">
        <v>11</v>
      </c>
      <c r="H23" s="4">
        <v>30</v>
      </c>
      <c r="I23" s="4">
        <v>30</v>
      </c>
      <c r="J23" s="4">
        <v>20</v>
      </c>
      <c r="K23" s="8">
        <v>20</v>
      </c>
      <c r="L23" s="4">
        <v>18</v>
      </c>
      <c r="M23" s="4">
        <v>25</v>
      </c>
      <c r="N23" s="4">
        <v>30</v>
      </c>
      <c r="O23" s="5">
        <f t="shared" si="0"/>
        <v>239</v>
      </c>
      <c r="P23" s="4">
        <f t="shared" si="1"/>
        <v>23.9</v>
      </c>
      <c r="Q23" s="4">
        <f t="shared" si="2"/>
        <v>-1.1000000000000014</v>
      </c>
      <c r="R23" s="3">
        <f t="shared" si="3"/>
        <v>95.6</v>
      </c>
    </row>
    <row r="24" spans="1:18" ht="11.25" customHeight="1">
      <c r="A24" s="21" t="s">
        <v>20</v>
      </c>
      <c r="B24" s="21"/>
      <c r="C24" s="21"/>
      <c r="D24" s="2">
        <v>9</v>
      </c>
      <c r="E24" s="7">
        <v>4</v>
      </c>
      <c r="F24" s="7"/>
      <c r="G24" s="7">
        <v>7</v>
      </c>
      <c r="H24" s="4">
        <v>19</v>
      </c>
      <c r="I24" s="4"/>
      <c r="J24" s="4">
        <v>15</v>
      </c>
      <c r="K24" s="8">
        <v>13</v>
      </c>
      <c r="L24" s="4">
        <v>13</v>
      </c>
      <c r="M24" s="7">
        <v>3</v>
      </c>
      <c r="N24" s="7">
        <v>8</v>
      </c>
      <c r="O24" s="5">
        <f t="shared" si="0"/>
        <v>82</v>
      </c>
      <c r="P24" s="4">
        <f t="shared" si="1"/>
        <v>8.2</v>
      </c>
      <c r="Q24" s="4">
        <f t="shared" si="2"/>
        <v>-0.8000000000000007</v>
      </c>
      <c r="R24" s="3">
        <f t="shared" si="3"/>
        <v>91.1111111111111</v>
      </c>
    </row>
    <row r="25" spans="1:18" ht="11.25" customHeight="1">
      <c r="A25" s="21" t="s">
        <v>21</v>
      </c>
      <c r="B25" s="21"/>
      <c r="C25" s="21"/>
      <c r="D25" s="2">
        <v>3</v>
      </c>
      <c r="E25" s="4">
        <v>3</v>
      </c>
      <c r="F25" s="4">
        <v>3</v>
      </c>
      <c r="G25" s="4">
        <v>3</v>
      </c>
      <c r="H25" s="4">
        <v>3</v>
      </c>
      <c r="I25" s="4">
        <v>3</v>
      </c>
      <c r="J25" s="4">
        <v>3</v>
      </c>
      <c r="K25" s="8">
        <v>3</v>
      </c>
      <c r="L25" s="4">
        <v>2</v>
      </c>
      <c r="M25" s="4">
        <v>3</v>
      </c>
      <c r="N25" s="4">
        <v>3</v>
      </c>
      <c r="O25" s="5">
        <f t="shared" si="0"/>
        <v>29</v>
      </c>
      <c r="P25" s="4">
        <f t="shared" si="1"/>
        <v>2.9</v>
      </c>
      <c r="Q25" s="4">
        <f t="shared" si="2"/>
        <v>-0.10000000000000009</v>
      </c>
      <c r="R25" s="3">
        <f t="shared" si="3"/>
        <v>96.66666666666667</v>
      </c>
    </row>
    <row r="26" spans="1:18" ht="11.25" customHeight="1">
      <c r="A26" s="21" t="s">
        <v>22</v>
      </c>
      <c r="B26" s="21"/>
      <c r="C26" s="21"/>
      <c r="D26" s="2">
        <v>20</v>
      </c>
      <c r="E26" s="7"/>
      <c r="F26" s="7"/>
      <c r="G26" s="7">
        <v>52</v>
      </c>
      <c r="H26" s="7"/>
      <c r="I26" s="7"/>
      <c r="J26" s="7"/>
      <c r="K26" s="8"/>
      <c r="L26" s="7">
        <v>52</v>
      </c>
      <c r="M26" s="7"/>
      <c r="N26" s="7"/>
      <c r="O26" s="5">
        <f t="shared" si="0"/>
        <v>104</v>
      </c>
      <c r="P26" s="4">
        <f t="shared" si="1"/>
        <v>10.4</v>
      </c>
      <c r="Q26" s="4">
        <f t="shared" si="2"/>
        <v>-9.6</v>
      </c>
      <c r="R26" s="3">
        <f t="shared" si="3"/>
        <v>52</v>
      </c>
    </row>
    <row r="27" spans="1:18" ht="11.25" customHeight="1">
      <c r="A27" s="21" t="s">
        <v>23</v>
      </c>
      <c r="B27" s="21"/>
      <c r="C27" s="21"/>
      <c r="D27" s="2">
        <v>9</v>
      </c>
      <c r="E27" s="4"/>
      <c r="F27" s="4">
        <v>12</v>
      </c>
      <c r="G27" s="4"/>
      <c r="H27" s="4"/>
      <c r="I27" s="4">
        <v>11</v>
      </c>
      <c r="J27" s="7">
        <v>11</v>
      </c>
      <c r="K27" s="8"/>
      <c r="L27" s="4">
        <v>12</v>
      </c>
      <c r="M27" s="4">
        <v>11</v>
      </c>
      <c r="N27" s="4"/>
      <c r="O27" s="5">
        <f t="shared" si="0"/>
        <v>57</v>
      </c>
      <c r="P27" s="4">
        <f t="shared" si="1"/>
        <v>5.7</v>
      </c>
      <c r="Q27" s="4">
        <f t="shared" si="2"/>
        <v>-3.3</v>
      </c>
      <c r="R27" s="3">
        <f t="shared" si="3"/>
        <v>63.333333333333336</v>
      </c>
    </row>
    <row r="28" spans="1:18" ht="11.25" customHeight="1">
      <c r="A28" s="27" t="s">
        <v>36</v>
      </c>
      <c r="B28" s="21"/>
      <c r="C28" s="21"/>
      <c r="D28" s="2">
        <v>4</v>
      </c>
      <c r="E28" s="4"/>
      <c r="F28" s="4">
        <v>10</v>
      </c>
      <c r="G28" s="4"/>
      <c r="H28" s="4">
        <v>10</v>
      </c>
      <c r="I28" s="4"/>
      <c r="J28" s="4"/>
      <c r="K28" s="8">
        <v>10</v>
      </c>
      <c r="L28" s="7"/>
      <c r="M28" s="4"/>
      <c r="N28" s="4">
        <v>10</v>
      </c>
      <c r="O28" s="5">
        <f t="shared" si="0"/>
        <v>40</v>
      </c>
      <c r="P28" s="4">
        <f t="shared" si="1"/>
        <v>4</v>
      </c>
      <c r="Q28" s="4">
        <f t="shared" si="2"/>
        <v>0</v>
      </c>
      <c r="R28" s="3">
        <f t="shared" si="3"/>
        <v>100</v>
      </c>
    </row>
    <row r="29" spans="1:18" ht="11.25" customHeight="1">
      <c r="A29" s="21" t="s">
        <v>25</v>
      </c>
      <c r="B29" s="21"/>
      <c r="C29" s="21"/>
      <c r="D29" s="2">
        <v>30</v>
      </c>
      <c r="E29" s="4">
        <v>83.5</v>
      </c>
      <c r="F29" s="4"/>
      <c r="G29" s="4"/>
      <c r="H29" s="7"/>
      <c r="I29" s="7"/>
      <c r="J29" s="7">
        <v>83.5</v>
      </c>
      <c r="K29" s="8"/>
      <c r="L29" s="7">
        <v>20</v>
      </c>
      <c r="M29" s="4">
        <v>83.5</v>
      </c>
      <c r="N29" s="4"/>
      <c r="O29" s="5">
        <f t="shared" si="0"/>
        <v>270.5</v>
      </c>
      <c r="P29" s="4">
        <f t="shared" si="1"/>
        <v>27.05</v>
      </c>
      <c r="Q29" s="4">
        <f t="shared" si="2"/>
        <v>-2.9499999999999993</v>
      </c>
      <c r="R29" s="3">
        <f t="shared" si="3"/>
        <v>90.16666666666667</v>
      </c>
    </row>
    <row r="30" spans="1:18" ht="11.25" customHeight="1">
      <c r="A30" s="21" t="s">
        <v>26</v>
      </c>
      <c r="B30" s="21"/>
      <c r="C30" s="21"/>
      <c r="D30" s="2">
        <v>95</v>
      </c>
      <c r="E30" s="4">
        <v>92</v>
      </c>
      <c r="F30" s="4"/>
      <c r="G30" s="4">
        <v>75</v>
      </c>
      <c r="H30" s="7">
        <v>17</v>
      </c>
      <c r="I30" s="7">
        <v>75</v>
      </c>
      <c r="J30" s="4">
        <v>75</v>
      </c>
      <c r="K30" s="8">
        <v>17</v>
      </c>
      <c r="L30" s="7">
        <v>75</v>
      </c>
      <c r="M30" s="4"/>
      <c r="N30" s="4">
        <v>75</v>
      </c>
      <c r="O30" s="5">
        <f t="shared" si="0"/>
        <v>501</v>
      </c>
      <c r="P30" s="4">
        <f t="shared" si="1"/>
        <v>50.1</v>
      </c>
      <c r="Q30" s="4">
        <f t="shared" si="2"/>
        <v>-44.9</v>
      </c>
      <c r="R30" s="3">
        <f t="shared" si="3"/>
        <v>52.736842105263165</v>
      </c>
    </row>
    <row r="31" spans="1:18" ht="11.25" customHeight="1">
      <c r="A31" s="21" t="s">
        <v>27</v>
      </c>
      <c r="B31" s="21"/>
      <c r="C31" s="21"/>
      <c r="D31" s="2">
        <v>60</v>
      </c>
      <c r="E31" s="4">
        <v>57</v>
      </c>
      <c r="F31" s="4">
        <v>54</v>
      </c>
      <c r="G31" s="4">
        <v>40</v>
      </c>
      <c r="H31" s="4">
        <v>40</v>
      </c>
      <c r="I31" s="4">
        <v>30</v>
      </c>
      <c r="J31" s="4">
        <v>44</v>
      </c>
      <c r="K31" s="8">
        <v>40</v>
      </c>
      <c r="L31" s="4">
        <v>20</v>
      </c>
      <c r="M31" s="4">
        <v>58</v>
      </c>
      <c r="N31" s="4">
        <v>47</v>
      </c>
      <c r="O31" s="5">
        <f t="shared" si="0"/>
        <v>430</v>
      </c>
      <c r="P31" s="4">
        <f t="shared" si="1"/>
        <v>43</v>
      </c>
      <c r="Q31" s="4">
        <f t="shared" si="2"/>
        <v>-17</v>
      </c>
      <c r="R31" s="3">
        <f t="shared" si="3"/>
        <v>71.66666666666667</v>
      </c>
    </row>
    <row r="32" spans="1:18" ht="11.25" customHeight="1">
      <c r="A32" s="21" t="s">
        <v>28</v>
      </c>
      <c r="B32" s="21"/>
      <c r="C32" s="21"/>
      <c r="D32" s="2">
        <v>40</v>
      </c>
      <c r="E32" s="4">
        <v>30</v>
      </c>
      <c r="F32" s="4">
        <v>30</v>
      </c>
      <c r="G32" s="4">
        <v>30</v>
      </c>
      <c r="H32" s="4">
        <v>30</v>
      </c>
      <c r="I32" s="4">
        <v>30</v>
      </c>
      <c r="J32" s="4">
        <v>30</v>
      </c>
      <c r="K32" s="8">
        <v>30</v>
      </c>
      <c r="L32" s="4">
        <v>30</v>
      </c>
      <c r="M32" s="4">
        <v>30</v>
      </c>
      <c r="N32" s="4">
        <v>30</v>
      </c>
      <c r="O32" s="5">
        <f t="shared" si="0"/>
        <v>300</v>
      </c>
      <c r="P32" s="4">
        <f t="shared" si="1"/>
        <v>30</v>
      </c>
      <c r="Q32" s="4">
        <f t="shared" si="2"/>
        <v>-10</v>
      </c>
      <c r="R32" s="3">
        <f t="shared" si="3"/>
        <v>75</v>
      </c>
    </row>
    <row r="33" spans="1:18" ht="11.25" customHeight="1">
      <c r="A33" s="21" t="s">
        <v>29</v>
      </c>
      <c r="B33" s="21"/>
      <c r="C33" s="21"/>
      <c r="D33" s="2">
        <v>0.5</v>
      </c>
      <c r="E33" s="4">
        <v>0.45</v>
      </c>
      <c r="F33" s="4">
        <v>0.45</v>
      </c>
      <c r="G33" s="4">
        <v>0.45</v>
      </c>
      <c r="H33" s="4">
        <v>0.9</v>
      </c>
      <c r="I33" s="4">
        <v>0.45</v>
      </c>
      <c r="J33" s="4">
        <v>0.9</v>
      </c>
      <c r="K33" s="8">
        <v>0.45</v>
      </c>
      <c r="L33" s="4">
        <v>0.9</v>
      </c>
      <c r="M33" s="4"/>
      <c r="N33" s="4">
        <v>0.9</v>
      </c>
      <c r="O33" s="5">
        <f t="shared" si="0"/>
        <v>5.8500000000000005</v>
      </c>
      <c r="P33" s="4">
        <f t="shared" si="1"/>
        <v>0.5850000000000001</v>
      </c>
      <c r="Q33" s="4">
        <f t="shared" si="2"/>
        <v>0.08500000000000008</v>
      </c>
      <c r="R33" s="3">
        <f t="shared" si="3"/>
        <v>117.00000000000001</v>
      </c>
    </row>
    <row r="34" spans="1:18" ht="11.25" customHeight="1">
      <c r="A34" s="21" t="s">
        <v>30</v>
      </c>
      <c r="B34" s="21"/>
      <c r="C34" s="21"/>
      <c r="D34" s="6">
        <v>40</v>
      </c>
      <c r="E34" s="4">
        <v>10</v>
      </c>
      <c r="F34" s="4">
        <v>63</v>
      </c>
      <c r="G34" s="4">
        <v>10</v>
      </c>
      <c r="H34" s="4"/>
      <c r="I34" s="4">
        <v>52</v>
      </c>
      <c r="J34" s="4">
        <v>10</v>
      </c>
      <c r="K34" s="8">
        <v>5</v>
      </c>
      <c r="L34" s="4">
        <v>5</v>
      </c>
      <c r="M34" s="4">
        <v>60</v>
      </c>
      <c r="N34" s="4">
        <v>70</v>
      </c>
      <c r="O34" s="5">
        <f t="shared" si="0"/>
        <v>285</v>
      </c>
      <c r="P34" s="4">
        <f t="shared" si="1"/>
        <v>28.5</v>
      </c>
      <c r="Q34" s="4">
        <f t="shared" si="2"/>
        <v>-11.5</v>
      </c>
      <c r="R34" s="3">
        <f t="shared" si="3"/>
        <v>71.25</v>
      </c>
    </row>
    <row r="35" spans="1:3" ht="11.25">
      <c r="A35" s="29"/>
      <c r="B35" s="29"/>
      <c r="C35" s="29"/>
    </row>
    <row r="38" spans="1:19" ht="11.25">
      <c r="A38" s="9" t="s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1.25">
      <c r="A39" s="9" t="s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1.25">
      <c r="A40" s="9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1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</sheetData>
  <sheetProtection/>
  <mergeCells count="47">
    <mergeCell ref="J5:N5"/>
    <mergeCell ref="M6:M7"/>
    <mergeCell ref="N6:N7"/>
    <mergeCell ref="A35:C35"/>
    <mergeCell ref="A32:C32"/>
    <mergeCell ref="A33:C33"/>
    <mergeCell ref="A34:C34"/>
    <mergeCell ref="A29:C29"/>
    <mergeCell ref="A30:C30"/>
    <mergeCell ref="A31:C31"/>
    <mergeCell ref="A26:C26"/>
    <mergeCell ref="A27:C27"/>
    <mergeCell ref="A28:C28"/>
    <mergeCell ref="E5:I5"/>
    <mergeCell ref="A21:C21"/>
    <mergeCell ref="A22:C22"/>
    <mergeCell ref="A23:C23"/>
    <mergeCell ref="A24:C24"/>
    <mergeCell ref="A18:C18"/>
    <mergeCell ref="A20:C20"/>
    <mergeCell ref="A16:C16"/>
    <mergeCell ref="A17:C17"/>
    <mergeCell ref="A25:C25"/>
    <mergeCell ref="A10:C10"/>
    <mergeCell ref="A11:C11"/>
    <mergeCell ref="A12:C12"/>
    <mergeCell ref="A13:C13"/>
    <mergeCell ref="A8:C8"/>
    <mergeCell ref="A19:C19"/>
    <mergeCell ref="G6:G7"/>
    <mergeCell ref="H6:H7"/>
    <mergeCell ref="I6:I7"/>
    <mergeCell ref="A6:C7"/>
    <mergeCell ref="D6:D7"/>
    <mergeCell ref="A9:C9"/>
    <mergeCell ref="A14:C14"/>
    <mergeCell ref="A15:C15"/>
    <mergeCell ref="M2:P2"/>
    <mergeCell ref="J6:J7"/>
    <mergeCell ref="E6:E7"/>
    <mergeCell ref="Q6:Q7"/>
    <mergeCell ref="R6:R7"/>
    <mergeCell ref="O6:O7"/>
    <mergeCell ref="P6:P7"/>
    <mergeCell ref="K6:K7"/>
    <mergeCell ref="L6:L7"/>
    <mergeCell ref="F6:F7"/>
  </mergeCells>
  <printOptions/>
  <pageMargins left="0.39370078740157477" right="0.39370078740157477" top="0.39370078740157477" bottom="0.39370078740157477" header="0" footer="0"/>
  <pageSetup firstPageNumber="1" useFirstPageNumber="1" fitToHeight="0" fitToWidth="1" horizontalDpi="600" verticalDpi="600" orientation="landscape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42"/>
  <sheetViews>
    <sheetView tabSelected="1" zoomScalePageLayoutView="0" workbookViewId="0" topLeftCell="A1">
      <selection activeCell="X23" sqref="X23"/>
    </sheetView>
  </sheetViews>
  <sheetFormatPr defaultColWidth="10.66015625" defaultRowHeight="11.25"/>
  <cols>
    <col min="1" max="1" width="10.5" style="0" customWidth="1"/>
    <col min="2" max="2" width="1.3359375" style="0" customWidth="1"/>
    <col min="3" max="3" width="16.16015625" style="0" customWidth="1"/>
    <col min="4" max="4" width="12.33203125" style="0" bestFit="1" customWidth="1"/>
    <col min="5" max="5" width="12.33203125" style="0" customWidth="1"/>
    <col min="6" max="6" width="11.33203125" style="0" customWidth="1"/>
    <col min="7" max="7" width="11.66015625" style="0" customWidth="1"/>
    <col min="8" max="8" width="13.16015625" style="0" customWidth="1"/>
    <col min="9" max="10" width="11.16015625" style="0" customWidth="1"/>
    <col min="11" max="11" width="11.66015625" style="0" customWidth="1"/>
    <col min="12" max="12" width="12.83203125" style="0" customWidth="1"/>
    <col min="13" max="13" width="12.5" style="0" customWidth="1"/>
    <col min="14" max="14" width="12.33203125" style="0" customWidth="1"/>
    <col min="15" max="15" width="9.5" style="0" customWidth="1"/>
    <col min="16" max="16" width="11.33203125" style="0" customWidth="1"/>
    <col min="17" max="17" width="10.83203125" style="0" customWidth="1"/>
    <col min="18" max="18" width="12" style="0" customWidth="1"/>
  </cols>
  <sheetData>
    <row r="1" ht="9.75" customHeight="1"/>
    <row r="2" spans="1:17" ht="24" customHeight="1">
      <c r="A2" s="1" t="s">
        <v>0</v>
      </c>
      <c r="B2" s="1"/>
      <c r="C2" s="1"/>
      <c r="D2" s="1"/>
      <c r="J2" s="35" t="s">
        <v>55</v>
      </c>
      <c r="N2" s="16" t="s">
        <v>53</v>
      </c>
      <c r="O2" s="16"/>
      <c r="P2" s="16"/>
      <c r="Q2" s="16"/>
    </row>
    <row r="3" ht="9.75" customHeight="1"/>
    <row r="4" spans="1:15" ht="24.75" customHeight="1">
      <c r="A4" s="32" t="s">
        <v>39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5:14" ht="9.75" customHeight="1">
      <c r="E5" s="28" t="s">
        <v>37</v>
      </c>
      <c r="F5" s="28"/>
      <c r="G5" s="28"/>
      <c r="H5" s="28"/>
      <c r="I5" s="28"/>
      <c r="J5" s="28" t="s">
        <v>38</v>
      </c>
      <c r="K5" s="28"/>
      <c r="L5" s="28"/>
      <c r="M5" s="28"/>
      <c r="N5" s="28"/>
    </row>
    <row r="6" spans="1:18" ht="12" customHeight="1">
      <c r="A6" s="19" t="s">
        <v>1</v>
      </c>
      <c r="B6" s="19"/>
      <c r="C6" s="19"/>
      <c r="D6" s="31" t="s">
        <v>31</v>
      </c>
      <c r="E6" s="17" t="s">
        <v>40</v>
      </c>
      <c r="F6" s="17" t="s">
        <v>41</v>
      </c>
      <c r="G6" s="17" t="s">
        <v>42</v>
      </c>
      <c r="H6" s="17" t="s">
        <v>43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30" t="s">
        <v>35</v>
      </c>
      <c r="P6" s="19" t="s">
        <v>2</v>
      </c>
      <c r="Q6" s="19" t="s">
        <v>3</v>
      </c>
      <c r="R6" s="19" t="s">
        <v>4</v>
      </c>
    </row>
    <row r="7" spans="1:18" ht="12" customHeight="1">
      <c r="A7" s="22"/>
      <c r="B7" s="23"/>
      <c r="C7" s="24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  <c r="P7" s="20"/>
      <c r="Q7" s="20"/>
      <c r="R7" s="20"/>
    </row>
    <row r="8" spans="1:18" ht="11.25" customHeight="1">
      <c r="A8" s="21" t="s">
        <v>5</v>
      </c>
      <c r="B8" s="21"/>
      <c r="C8" s="21"/>
      <c r="D8" s="2">
        <v>0.5</v>
      </c>
      <c r="E8" s="7"/>
      <c r="F8" s="7"/>
      <c r="G8" s="7"/>
      <c r="H8" s="7"/>
      <c r="I8" s="7"/>
      <c r="J8" s="7"/>
      <c r="K8" s="12"/>
      <c r="L8" s="7">
        <v>0.58</v>
      </c>
      <c r="M8" s="7"/>
      <c r="N8" s="7"/>
      <c r="O8" s="5">
        <f>SUM(E8:N8)</f>
        <v>0.58</v>
      </c>
      <c r="P8" s="4">
        <f>O8/10</f>
        <v>0.057999999999999996</v>
      </c>
      <c r="Q8" s="4">
        <f>P8-D8</f>
        <v>-0.442</v>
      </c>
      <c r="R8" s="3">
        <f>P8/D8%</f>
        <v>11.6</v>
      </c>
    </row>
    <row r="9" spans="1:18" ht="11.25" customHeight="1">
      <c r="A9" s="21" t="s">
        <v>6</v>
      </c>
      <c r="B9" s="21"/>
      <c r="C9" s="21"/>
      <c r="D9" s="2">
        <v>0.6</v>
      </c>
      <c r="E9" s="7"/>
      <c r="F9" s="7"/>
      <c r="G9" s="7">
        <v>3.6</v>
      </c>
      <c r="H9" s="7"/>
      <c r="I9" s="7"/>
      <c r="J9" s="7"/>
      <c r="K9" s="8">
        <v>3.6</v>
      </c>
      <c r="L9" s="7"/>
      <c r="M9" s="7"/>
      <c r="N9" s="7"/>
      <c r="O9" s="5">
        <f aca="true" t="shared" si="0" ref="O9:O35">SUM(E9:N9)</f>
        <v>7.2</v>
      </c>
      <c r="P9" s="4">
        <f aca="true" t="shared" si="1" ref="P9:P35">O9/10</f>
        <v>0.72</v>
      </c>
      <c r="Q9" s="4">
        <f aca="true" t="shared" si="2" ref="Q9:Q35">P9-D9</f>
        <v>0.12</v>
      </c>
      <c r="R9" s="3">
        <f aca="true" t="shared" si="3" ref="R9:R35">P9/D9%</f>
        <v>120</v>
      </c>
    </row>
    <row r="10" spans="1:18" ht="11.25" customHeight="1">
      <c r="A10" s="21" t="s">
        <v>7</v>
      </c>
      <c r="B10" s="21"/>
      <c r="C10" s="21"/>
      <c r="D10" s="2">
        <v>140</v>
      </c>
      <c r="E10" s="4">
        <v>80</v>
      </c>
      <c r="F10" s="4">
        <v>112</v>
      </c>
      <c r="G10" s="4">
        <v>154</v>
      </c>
      <c r="H10" s="4">
        <v>14</v>
      </c>
      <c r="I10" s="4">
        <v>185</v>
      </c>
      <c r="J10" s="4">
        <v>41</v>
      </c>
      <c r="K10" s="8">
        <v>156</v>
      </c>
      <c r="L10" s="4">
        <v>60</v>
      </c>
      <c r="M10" s="4">
        <v>200</v>
      </c>
      <c r="N10" s="4">
        <v>25</v>
      </c>
      <c r="O10" s="5">
        <f t="shared" si="0"/>
        <v>1027</v>
      </c>
      <c r="P10" s="4">
        <f t="shared" si="1"/>
        <v>102.7</v>
      </c>
      <c r="Q10" s="4">
        <f t="shared" si="2"/>
        <v>-37.3</v>
      </c>
      <c r="R10" s="3">
        <f t="shared" si="3"/>
        <v>73.35714285714286</v>
      </c>
    </row>
    <row r="11" spans="1:18" ht="11.25" customHeight="1">
      <c r="A11" s="21" t="s">
        <v>8</v>
      </c>
      <c r="B11" s="21"/>
      <c r="C11" s="21"/>
      <c r="D11" s="2">
        <v>20</v>
      </c>
      <c r="E11" s="4"/>
      <c r="F11" s="4"/>
      <c r="G11" s="4"/>
      <c r="H11" s="4">
        <v>17</v>
      </c>
      <c r="I11" s="4"/>
      <c r="J11" s="7"/>
      <c r="K11" s="8"/>
      <c r="L11" s="7"/>
      <c r="M11" s="4">
        <v>17</v>
      </c>
      <c r="N11" s="4"/>
      <c r="O11" s="5">
        <f t="shared" si="0"/>
        <v>34</v>
      </c>
      <c r="P11" s="4">
        <f t="shared" si="1"/>
        <v>3.4</v>
      </c>
      <c r="Q11" s="4">
        <f t="shared" si="2"/>
        <v>-16.6</v>
      </c>
      <c r="R11" s="3">
        <f t="shared" si="3"/>
        <v>17</v>
      </c>
    </row>
    <row r="12" spans="1:18" ht="11.25" customHeight="1">
      <c r="A12" s="21" t="s">
        <v>9</v>
      </c>
      <c r="B12" s="21"/>
      <c r="C12" s="21"/>
      <c r="D12" s="2">
        <v>1.2</v>
      </c>
      <c r="E12" s="7"/>
      <c r="F12" s="7">
        <v>3.6</v>
      </c>
      <c r="G12" s="7"/>
      <c r="H12" s="7"/>
      <c r="I12" s="7">
        <v>3.6</v>
      </c>
      <c r="J12" s="7"/>
      <c r="K12" s="8"/>
      <c r="L12" s="7"/>
      <c r="M12" s="7">
        <v>3.6</v>
      </c>
      <c r="N12" s="7"/>
      <c r="O12" s="5">
        <f t="shared" si="0"/>
        <v>10.8</v>
      </c>
      <c r="P12" s="4">
        <f t="shared" si="1"/>
        <v>1.08</v>
      </c>
      <c r="Q12" s="4">
        <f t="shared" si="2"/>
        <v>-0.11999999999999988</v>
      </c>
      <c r="R12" s="3">
        <f t="shared" si="3"/>
        <v>90</v>
      </c>
    </row>
    <row r="13" spans="1:18" ht="11.25" customHeight="1">
      <c r="A13" s="21" t="s">
        <v>10</v>
      </c>
      <c r="B13" s="21"/>
      <c r="C13" s="21"/>
      <c r="D13" s="2">
        <v>3</v>
      </c>
      <c r="E13" s="7">
        <v>8.1</v>
      </c>
      <c r="F13" s="7"/>
      <c r="G13" s="7"/>
      <c r="H13" s="7"/>
      <c r="I13" s="7"/>
      <c r="J13" s="7"/>
      <c r="K13" s="8"/>
      <c r="L13" s="7"/>
      <c r="M13" s="7">
        <v>8.1</v>
      </c>
      <c r="N13" s="7"/>
      <c r="O13" s="5">
        <f t="shared" si="0"/>
        <v>16.2</v>
      </c>
      <c r="P13" s="4">
        <f t="shared" si="1"/>
        <v>1.6199999999999999</v>
      </c>
      <c r="Q13" s="4">
        <f t="shared" si="2"/>
        <v>-1.3800000000000001</v>
      </c>
      <c r="R13" s="3">
        <f t="shared" si="3"/>
        <v>54</v>
      </c>
    </row>
    <row r="14" spans="1:18" ht="11.25" customHeight="1">
      <c r="A14" s="21" t="s">
        <v>11</v>
      </c>
      <c r="B14" s="21"/>
      <c r="C14" s="21"/>
      <c r="D14" s="2">
        <v>43</v>
      </c>
      <c r="E14" s="4">
        <v>72</v>
      </c>
      <c r="F14" s="4">
        <v>15</v>
      </c>
      <c r="G14" s="4">
        <v>52</v>
      </c>
      <c r="H14" s="4">
        <v>50</v>
      </c>
      <c r="I14" s="4">
        <v>50</v>
      </c>
      <c r="J14" s="4">
        <v>90</v>
      </c>
      <c r="K14" s="8">
        <v>45</v>
      </c>
      <c r="L14" s="4">
        <v>100</v>
      </c>
      <c r="M14" s="4">
        <v>25</v>
      </c>
      <c r="N14" s="4">
        <v>20</v>
      </c>
      <c r="O14" s="5">
        <f t="shared" si="0"/>
        <v>519</v>
      </c>
      <c r="P14" s="4">
        <f t="shared" si="1"/>
        <v>51.9</v>
      </c>
      <c r="Q14" s="4">
        <f t="shared" si="2"/>
        <v>8.899999999999999</v>
      </c>
      <c r="R14" s="3">
        <f t="shared" si="3"/>
        <v>120.69767441860465</v>
      </c>
    </row>
    <row r="15" spans="1:18" ht="11.25" customHeight="1">
      <c r="A15" s="21" t="s">
        <v>12</v>
      </c>
      <c r="B15" s="21"/>
      <c r="C15" s="21"/>
      <c r="D15" s="2">
        <v>12</v>
      </c>
      <c r="E15" s="7"/>
      <c r="F15" s="7">
        <v>14</v>
      </c>
      <c r="G15" s="7">
        <v>14</v>
      </c>
      <c r="H15" s="7">
        <v>56</v>
      </c>
      <c r="I15" s="7"/>
      <c r="J15" s="7"/>
      <c r="K15" s="8"/>
      <c r="L15" s="4"/>
      <c r="M15" s="7"/>
      <c r="N15" s="7">
        <v>56</v>
      </c>
      <c r="O15" s="5">
        <f t="shared" si="0"/>
        <v>140</v>
      </c>
      <c r="P15" s="4">
        <f t="shared" si="1"/>
        <v>14</v>
      </c>
      <c r="Q15" s="4">
        <f t="shared" si="2"/>
        <v>2</v>
      </c>
      <c r="R15" s="3">
        <f t="shared" si="3"/>
        <v>116.66666666666667</v>
      </c>
    </row>
    <row r="16" spans="1:18" ht="11.25" customHeight="1">
      <c r="A16" s="21" t="s">
        <v>13</v>
      </c>
      <c r="B16" s="21"/>
      <c r="C16" s="21"/>
      <c r="D16" s="2">
        <v>11</v>
      </c>
      <c r="E16" s="4">
        <v>9</v>
      </c>
      <c r="F16" s="4">
        <v>7</v>
      </c>
      <c r="G16" s="4">
        <v>12</v>
      </c>
      <c r="H16" s="4">
        <v>7</v>
      </c>
      <c r="I16" s="4">
        <v>14</v>
      </c>
      <c r="J16" s="4">
        <v>6</v>
      </c>
      <c r="K16" s="8">
        <v>10</v>
      </c>
      <c r="L16" s="4">
        <v>10</v>
      </c>
      <c r="M16" s="4">
        <v>7</v>
      </c>
      <c r="N16" s="4">
        <v>6</v>
      </c>
      <c r="O16" s="5">
        <f t="shared" si="0"/>
        <v>88</v>
      </c>
      <c r="P16" s="4">
        <f t="shared" si="1"/>
        <v>8.8</v>
      </c>
      <c r="Q16" s="4">
        <f t="shared" si="2"/>
        <v>-2.1999999999999993</v>
      </c>
      <c r="R16" s="3">
        <f t="shared" si="3"/>
        <v>80</v>
      </c>
    </row>
    <row r="17" spans="1:18" ht="11.25" customHeight="1">
      <c r="A17" s="21" t="s">
        <v>14</v>
      </c>
      <c r="B17" s="21"/>
      <c r="C17" s="21"/>
      <c r="D17" s="2">
        <v>21</v>
      </c>
      <c r="E17" s="4">
        <v>19</v>
      </c>
      <c r="F17" s="4">
        <v>20</v>
      </c>
      <c r="G17" s="4">
        <v>16</v>
      </c>
      <c r="H17" s="4">
        <v>17</v>
      </c>
      <c r="I17" s="4">
        <v>23</v>
      </c>
      <c r="J17" s="4">
        <v>20</v>
      </c>
      <c r="K17" s="8">
        <v>15</v>
      </c>
      <c r="L17" s="4">
        <v>20</v>
      </c>
      <c r="M17" s="4">
        <v>18</v>
      </c>
      <c r="N17" s="4">
        <v>26</v>
      </c>
      <c r="O17" s="5">
        <f t="shared" si="0"/>
        <v>194</v>
      </c>
      <c r="P17" s="4">
        <f t="shared" si="1"/>
        <v>19.4</v>
      </c>
      <c r="Q17" s="4">
        <f t="shared" si="2"/>
        <v>-1.6000000000000014</v>
      </c>
      <c r="R17" s="3">
        <f t="shared" si="3"/>
        <v>92.38095238095238</v>
      </c>
    </row>
    <row r="18" spans="1:18" ht="21.75" customHeight="1">
      <c r="A18" s="21" t="s">
        <v>15</v>
      </c>
      <c r="B18" s="21"/>
      <c r="C18" s="21"/>
      <c r="D18" s="2">
        <v>450</v>
      </c>
      <c r="E18" s="4">
        <v>80</v>
      </c>
      <c r="F18" s="4">
        <v>421</v>
      </c>
      <c r="G18" s="4">
        <v>180</v>
      </c>
      <c r="H18" s="4">
        <v>360</v>
      </c>
      <c r="I18" s="4">
        <v>264</v>
      </c>
      <c r="J18" s="4">
        <v>80</v>
      </c>
      <c r="K18" s="8">
        <v>350</v>
      </c>
      <c r="L18" s="4">
        <v>240</v>
      </c>
      <c r="M18" s="4">
        <v>355</v>
      </c>
      <c r="N18" s="4">
        <v>150</v>
      </c>
      <c r="O18" s="5">
        <f t="shared" si="0"/>
        <v>2480</v>
      </c>
      <c r="P18" s="4">
        <f t="shared" si="1"/>
        <v>248</v>
      </c>
      <c r="Q18" s="4">
        <f>P18-H18</f>
        <v>-112</v>
      </c>
      <c r="R18" s="3">
        <f>P18/H18%</f>
        <v>68.88888888888889</v>
      </c>
    </row>
    <row r="19" spans="1:18" ht="11.25" customHeight="1">
      <c r="A19" s="21" t="s">
        <v>16</v>
      </c>
      <c r="B19" s="21"/>
      <c r="C19" s="21"/>
      <c r="D19" s="2">
        <v>29</v>
      </c>
      <c r="E19" s="4">
        <v>1.1</v>
      </c>
      <c r="F19" s="4"/>
      <c r="G19" s="4">
        <v>2</v>
      </c>
      <c r="H19" s="7">
        <v>4</v>
      </c>
      <c r="I19" s="7">
        <v>7</v>
      </c>
      <c r="J19" s="4">
        <v>2</v>
      </c>
      <c r="K19" s="8">
        <v>4</v>
      </c>
      <c r="L19" s="4">
        <v>37</v>
      </c>
      <c r="M19" s="4"/>
      <c r="N19" s="4"/>
      <c r="O19" s="5">
        <f t="shared" si="0"/>
        <v>57.1</v>
      </c>
      <c r="P19" s="4">
        <f t="shared" si="1"/>
        <v>5.71</v>
      </c>
      <c r="Q19" s="4">
        <f t="shared" si="2"/>
        <v>-23.29</v>
      </c>
      <c r="R19" s="3">
        <f t="shared" si="3"/>
        <v>19.689655172413794</v>
      </c>
    </row>
    <row r="20" spans="1:18" ht="11.25" customHeight="1">
      <c r="A20" s="21" t="s">
        <v>50</v>
      </c>
      <c r="B20" s="21"/>
      <c r="C20" s="21"/>
      <c r="D20" s="2">
        <v>40.5</v>
      </c>
      <c r="E20" s="4">
        <v>55</v>
      </c>
      <c r="F20" s="4"/>
      <c r="G20" s="4">
        <v>40</v>
      </c>
      <c r="H20" s="4">
        <v>150</v>
      </c>
      <c r="I20" s="4"/>
      <c r="J20" s="4">
        <v>51</v>
      </c>
      <c r="K20" s="8">
        <v>110</v>
      </c>
      <c r="L20" s="4"/>
      <c r="M20" s="4">
        <v>17</v>
      </c>
      <c r="N20" s="4"/>
      <c r="O20" s="5">
        <f t="shared" si="0"/>
        <v>423</v>
      </c>
      <c r="P20" s="4">
        <f t="shared" si="1"/>
        <v>42.3</v>
      </c>
      <c r="Q20" s="4">
        <f t="shared" si="2"/>
        <v>1.7999999999999972</v>
      </c>
      <c r="R20" s="3">
        <f t="shared" si="3"/>
        <v>104.44444444444443</v>
      </c>
    </row>
    <row r="21" spans="1:18" ht="11.25" customHeight="1">
      <c r="A21" s="21" t="s">
        <v>17</v>
      </c>
      <c r="B21" s="21"/>
      <c r="C21" s="21"/>
      <c r="D21" s="2">
        <v>220</v>
      </c>
      <c r="E21" s="4">
        <v>30</v>
      </c>
      <c r="F21" s="4">
        <v>30</v>
      </c>
      <c r="G21" s="4">
        <v>170</v>
      </c>
      <c r="H21" s="4">
        <v>120</v>
      </c>
      <c r="I21" s="4">
        <v>107</v>
      </c>
      <c r="J21" s="4">
        <v>40</v>
      </c>
      <c r="K21" s="8">
        <v>165</v>
      </c>
      <c r="L21" s="4">
        <v>40</v>
      </c>
      <c r="M21" s="4">
        <v>70</v>
      </c>
      <c r="N21" s="4">
        <v>80</v>
      </c>
      <c r="O21" s="5">
        <f t="shared" si="0"/>
        <v>852</v>
      </c>
      <c r="P21" s="4">
        <f t="shared" si="1"/>
        <v>85.2</v>
      </c>
      <c r="Q21" s="4">
        <f t="shared" si="2"/>
        <v>-134.8</v>
      </c>
      <c r="R21" s="3">
        <f t="shared" si="3"/>
        <v>38.72727272727273</v>
      </c>
    </row>
    <row r="22" spans="1:18" ht="11.25" customHeight="1">
      <c r="A22" s="21" t="s">
        <v>52</v>
      </c>
      <c r="B22" s="21"/>
      <c r="C22" s="21"/>
      <c r="D22" s="2">
        <v>12.72</v>
      </c>
      <c r="E22" s="7"/>
      <c r="F22" s="7">
        <v>12</v>
      </c>
      <c r="G22" s="7">
        <v>12</v>
      </c>
      <c r="H22" s="7"/>
      <c r="I22" s="7">
        <v>77</v>
      </c>
      <c r="J22" s="7"/>
      <c r="K22" s="8"/>
      <c r="L22" s="11">
        <v>11</v>
      </c>
      <c r="M22" s="7"/>
      <c r="N22" s="7">
        <v>55</v>
      </c>
      <c r="O22" s="5">
        <f t="shared" si="0"/>
        <v>167</v>
      </c>
      <c r="P22" s="4">
        <f t="shared" si="1"/>
        <v>16.7</v>
      </c>
      <c r="Q22" s="4">
        <f t="shared" si="2"/>
        <v>3.9799999999999986</v>
      </c>
      <c r="R22" s="3">
        <f t="shared" si="3"/>
        <v>131.2893081761006</v>
      </c>
    </row>
    <row r="23" spans="1:18" ht="11.25" customHeight="1">
      <c r="A23" s="21" t="s">
        <v>18</v>
      </c>
      <c r="B23" s="21"/>
      <c r="C23" s="21"/>
      <c r="D23" s="2">
        <v>37</v>
      </c>
      <c r="E23" s="4">
        <v>20</v>
      </c>
      <c r="F23" s="4">
        <v>70</v>
      </c>
      <c r="G23" s="4"/>
      <c r="H23" s="4"/>
      <c r="I23" s="4"/>
      <c r="J23" s="4"/>
      <c r="K23" s="8"/>
      <c r="L23" s="7"/>
      <c r="M23" s="4">
        <v>70</v>
      </c>
      <c r="N23" s="4"/>
      <c r="O23" s="5">
        <f t="shared" si="0"/>
        <v>160</v>
      </c>
      <c r="P23" s="4">
        <f t="shared" si="1"/>
        <v>16</v>
      </c>
      <c r="Q23" s="4">
        <f t="shared" si="2"/>
        <v>-21</v>
      </c>
      <c r="R23" s="3">
        <f t="shared" si="3"/>
        <v>43.24324324324324</v>
      </c>
    </row>
    <row r="24" spans="1:18" ht="11.25" customHeight="1">
      <c r="A24" s="21" t="s">
        <v>19</v>
      </c>
      <c r="B24" s="21"/>
      <c r="C24" s="21"/>
      <c r="D24" s="2">
        <v>30</v>
      </c>
      <c r="E24" s="4">
        <v>30</v>
      </c>
      <c r="F24" s="4">
        <v>25</v>
      </c>
      <c r="G24" s="4">
        <v>20</v>
      </c>
      <c r="H24" s="4">
        <v>30</v>
      </c>
      <c r="I24" s="4">
        <v>30</v>
      </c>
      <c r="J24" s="4">
        <v>30</v>
      </c>
      <c r="K24" s="8">
        <v>30</v>
      </c>
      <c r="L24" s="4">
        <v>20</v>
      </c>
      <c r="M24" s="4">
        <v>30</v>
      </c>
      <c r="N24" s="4">
        <v>30</v>
      </c>
      <c r="O24" s="5">
        <f t="shared" si="0"/>
        <v>275</v>
      </c>
      <c r="P24" s="4">
        <f t="shared" si="1"/>
        <v>27.5</v>
      </c>
      <c r="Q24" s="4">
        <f t="shared" si="2"/>
        <v>-2.5</v>
      </c>
      <c r="R24" s="3">
        <f t="shared" si="3"/>
        <v>91.66666666666667</v>
      </c>
    </row>
    <row r="25" spans="1:18" ht="11.25" customHeight="1">
      <c r="A25" s="21" t="s">
        <v>20</v>
      </c>
      <c r="B25" s="21"/>
      <c r="C25" s="21"/>
      <c r="D25" s="2">
        <v>11</v>
      </c>
      <c r="E25" s="7">
        <v>5</v>
      </c>
      <c r="F25" s="7"/>
      <c r="G25" s="7">
        <v>10</v>
      </c>
      <c r="H25" s="4">
        <v>20</v>
      </c>
      <c r="I25" s="4"/>
      <c r="J25" s="4">
        <v>21</v>
      </c>
      <c r="K25" s="8">
        <v>13</v>
      </c>
      <c r="L25" s="4">
        <v>17</v>
      </c>
      <c r="M25" s="7">
        <v>5</v>
      </c>
      <c r="N25" s="7">
        <v>9</v>
      </c>
      <c r="O25" s="5">
        <f t="shared" si="0"/>
        <v>100</v>
      </c>
      <c r="P25" s="4">
        <f t="shared" si="1"/>
        <v>10</v>
      </c>
      <c r="Q25" s="4">
        <f t="shared" si="2"/>
        <v>-1</v>
      </c>
      <c r="R25" s="3">
        <f t="shared" si="3"/>
        <v>90.9090909090909</v>
      </c>
    </row>
    <row r="26" spans="1:18" ht="11.25" customHeight="1">
      <c r="A26" s="21" t="s">
        <v>21</v>
      </c>
      <c r="B26" s="21"/>
      <c r="C26" s="21"/>
      <c r="D26" s="2">
        <v>5</v>
      </c>
      <c r="E26" s="4">
        <v>6</v>
      </c>
      <c r="F26" s="4">
        <v>3</v>
      </c>
      <c r="G26" s="4">
        <v>5</v>
      </c>
      <c r="H26" s="4">
        <v>5</v>
      </c>
      <c r="I26" s="4">
        <v>4</v>
      </c>
      <c r="J26" s="4">
        <v>7</v>
      </c>
      <c r="K26" s="8">
        <v>5</v>
      </c>
      <c r="L26" s="4">
        <v>4</v>
      </c>
      <c r="M26" s="4">
        <v>4</v>
      </c>
      <c r="N26" s="4">
        <v>6</v>
      </c>
      <c r="O26" s="5">
        <f t="shared" si="0"/>
        <v>49</v>
      </c>
      <c r="P26" s="4">
        <f t="shared" si="1"/>
        <v>4.9</v>
      </c>
      <c r="Q26" s="4">
        <f t="shared" si="2"/>
        <v>-0.09999999999999964</v>
      </c>
      <c r="R26" s="3">
        <f t="shared" si="3"/>
        <v>98</v>
      </c>
    </row>
    <row r="27" spans="1:18" ht="11.25" customHeight="1">
      <c r="A27" s="21" t="s">
        <v>22</v>
      </c>
      <c r="B27" s="21"/>
      <c r="C27" s="21"/>
      <c r="D27" s="2">
        <v>25</v>
      </c>
      <c r="E27" s="7"/>
      <c r="F27" s="7"/>
      <c r="G27" s="7">
        <v>61</v>
      </c>
      <c r="H27" s="7"/>
      <c r="I27" s="7"/>
      <c r="J27" s="7"/>
      <c r="K27" s="8"/>
      <c r="L27" s="7">
        <v>61</v>
      </c>
      <c r="M27" s="7"/>
      <c r="N27" s="7"/>
      <c r="O27" s="5">
        <f t="shared" si="0"/>
        <v>122</v>
      </c>
      <c r="P27" s="4">
        <f t="shared" si="1"/>
        <v>12.2</v>
      </c>
      <c r="Q27" s="4">
        <f t="shared" si="2"/>
        <v>-12.8</v>
      </c>
      <c r="R27" s="3">
        <f t="shared" si="3"/>
        <v>48.8</v>
      </c>
    </row>
    <row r="28" spans="1:18" ht="11.25" customHeight="1">
      <c r="A28" s="21" t="s">
        <v>23</v>
      </c>
      <c r="B28" s="21"/>
      <c r="C28" s="21"/>
      <c r="D28" s="2">
        <v>11</v>
      </c>
      <c r="E28" s="4"/>
      <c r="F28" s="4">
        <v>10</v>
      </c>
      <c r="G28" s="4"/>
      <c r="H28" s="4"/>
      <c r="I28" s="4">
        <v>15</v>
      </c>
      <c r="J28" s="7">
        <v>15</v>
      </c>
      <c r="K28" s="8"/>
      <c r="L28" s="4">
        <v>10</v>
      </c>
      <c r="M28" s="4">
        <v>15</v>
      </c>
      <c r="N28" s="4"/>
      <c r="O28" s="5">
        <f t="shared" si="0"/>
        <v>65</v>
      </c>
      <c r="P28" s="4">
        <f t="shared" si="1"/>
        <v>6.5</v>
      </c>
      <c r="Q28" s="4">
        <f t="shared" si="2"/>
        <v>-4.5</v>
      </c>
      <c r="R28" s="3">
        <f t="shared" si="3"/>
        <v>59.09090909090909</v>
      </c>
    </row>
    <row r="29" spans="1:18" ht="11.25" customHeight="1">
      <c r="A29" s="21" t="s">
        <v>24</v>
      </c>
      <c r="B29" s="21"/>
      <c r="C29" s="21"/>
      <c r="D29" s="2">
        <v>6</v>
      </c>
      <c r="E29" s="4"/>
      <c r="F29" s="4">
        <v>10</v>
      </c>
      <c r="G29" s="4"/>
      <c r="H29" s="4">
        <v>10</v>
      </c>
      <c r="I29" s="4"/>
      <c r="J29" s="4"/>
      <c r="K29" s="8">
        <v>10</v>
      </c>
      <c r="L29" s="7"/>
      <c r="M29" s="4"/>
      <c r="N29" s="4">
        <v>10</v>
      </c>
      <c r="O29" s="5">
        <f t="shared" si="0"/>
        <v>40</v>
      </c>
      <c r="P29" s="4">
        <f t="shared" si="1"/>
        <v>4</v>
      </c>
      <c r="Q29" s="4">
        <f t="shared" si="2"/>
        <v>-2</v>
      </c>
      <c r="R29" s="3">
        <f t="shared" si="3"/>
        <v>66.66666666666667</v>
      </c>
    </row>
    <row r="30" spans="1:18" ht="11.25" customHeight="1">
      <c r="A30" s="21" t="s">
        <v>25</v>
      </c>
      <c r="B30" s="21"/>
      <c r="C30" s="21"/>
      <c r="D30" s="2">
        <v>40</v>
      </c>
      <c r="E30" s="4">
        <v>100</v>
      </c>
      <c r="F30" s="4"/>
      <c r="G30" s="4"/>
      <c r="H30" s="7"/>
      <c r="I30" s="7"/>
      <c r="J30" s="7">
        <v>100</v>
      </c>
      <c r="K30" s="8"/>
      <c r="L30" s="7">
        <v>20</v>
      </c>
      <c r="M30" s="4">
        <v>100</v>
      </c>
      <c r="N30" s="4"/>
      <c r="O30" s="5">
        <f t="shared" si="0"/>
        <v>320</v>
      </c>
      <c r="P30" s="4">
        <f t="shared" si="1"/>
        <v>32</v>
      </c>
      <c r="Q30" s="4">
        <f t="shared" si="2"/>
        <v>-8</v>
      </c>
      <c r="R30" s="3">
        <f t="shared" si="3"/>
        <v>80</v>
      </c>
    </row>
    <row r="31" spans="1:18" ht="11.25" customHeight="1">
      <c r="A31" s="21" t="s">
        <v>26</v>
      </c>
      <c r="B31" s="21"/>
      <c r="C31" s="21"/>
      <c r="D31" s="2">
        <v>100</v>
      </c>
      <c r="E31" s="4">
        <v>95</v>
      </c>
      <c r="F31" s="4"/>
      <c r="G31" s="4">
        <v>75</v>
      </c>
      <c r="H31" s="7">
        <v>20</v>
      </c>
      <c r="I31" s="7">
        <v>75</v>
      </c>
      <c r="J31" s="4">
        <v>75</v>
      </c>
      <c r="K31" s="8">
        <v>20</v>
      </c>
      <c r="L31" s="7">
        <v>75</v>
      </c>
      <c r="M31" s="4"/>
      <c r="N31" s="4">
        <v>95</v>
      </c>
      <c r="O31" s="5">
        <f t="shared" si="0"/>
        <v>530</v>
      </c>
      <c r="P31" s="4">
        <f t="shared" si="1"/>
        <v>53</v>
      </c>
      <c r="Q31" s="4">
        <f t="shared" si="2"/>
        <v>-47</v>
      </c>
      <c r="R31" s="3">
        <f t="shared" si="3"/>
        <v>53</v>
      </c>
    </row>
    <row r="32" spans="1:18" ht="11.25" customHeight="1">
      <c r="A32" s="21" t="s">
        <v>27</v>
      </c>
      <c r="B32" s="21"/>
      <c r="C32" s="21"/>
      <c r="D32" s="2">
        <v>80</v>
      </c>
      <c r="E32" s="4">
        <v>82</v>
      </c>
      <c r="F32" s="4">
        <v>80</v>
      </c>
      <c r="G32" s="4">
        <v>60</v>
      </c>
      <c r="H32" s="4">
        <v>60</v>
      </c>
      <c r="I32" s="4">
        <v>44</v>
      </c>
      <c r="J32" s="4">
        <v>64</v>
      </c>
      <c r="K32" s="8">
        <v>60</v>
      </c>
      <c r="L32" s="4">
        <v>60</v>
      </c>
      <c r="M32" s="4">
        <v>84</v>
      </c>
      <c r="N32" s="4">
        <v>70</v>
      </c>
      <c r="O32" s="5">
        <f t="shared" si="0"/>
        <v>664</v>
      </c>
      <c r="P32" s="4">
        <f t="shared" si="1"/>
        <v>66.4</v>
      </c>
      <c r="Q32" s="4">
        <f t="shared" si="2"/>
        <v>-13.599999999999994</v>
      </c>
      <c r="R32" s="3">
        <f t="shared" si="3"/>
        <v>83</v>
      </c>
    </row>
    <row r="33" spans="1:18" ht="11.25" customHeight="1">
      <c r="A33" s="21" t="s">
        <v>28</v>
      </c>
      <c r="B33" s="21"/>
      <c r="C33" s="21"/>
      <c r="D33" s="2">
        <v>50</v>
      </c>
      <c r="E33" s="4">
        <v>50</v>
      </c>
      <c r="F33" s="4">
        <v>50</v>
      </c>
      <c r="G33" s="4">
        <v>50</v>
      </c>
      <c r="H33" s="4">
        <v>50</v>
      </c>
      <c r="I33" s="4">
        <v>50</v>
      </c>
      <c r="J33" s="4">
        <v>50</v>
      </c>
      <c r="K33" s="8">
        <v>50</v>
      </c>
      <c r="L33" s="4">
        <v>50</v>
      </c>
      <c r="M33" s="4">
        <v>50</v>
      </c>
      <c r="N33" s="4">
        <v>50</v>
      </c>
      <c r="O33" s="5">
        <f t="shared" si="0"/>
        <v>500</v>
      </c>
      <c r="P33" s="4">
        <f t="shared" si="1"/>
        <v>50</v>
      </c>
      <c r="Q33" s="4">
        <f t="shared" si="2"/>
        <v>0</v>
      </c>
      <c r="R33" s="3">
        <f t="shared" si="3"/>
        <v>100</v>
      </c>
    </row>
    <row r="34" spans="1:18" ht="11.25" customHeight="1">
      <c r="A34" s="21" t="s">
        <v>29</v>
      </c>
      <c r="B34" s="21"/>
      <c r="C34" s="21"/>
      <c r="D34" s="2">
        <v>0.6</v>
      </c>
      <c r="E34" s="4">
        <v>0.5</v>
      </c>
      <c r="F34" s="4">
        <v>0.5</v>
      </c>
      <c r="G34" s="4">
        <v>0.5</v>
      </c>
      <c r="H34" s="4">
        <v>1</v>
      </c>
      <c r="I34" s="4">
        <v>0.5</v>
      </c>
      <c r="J34" s="4">
        <v>1</v>
      </c>
      <c r="K34" s="8">
        <v>0.5</v>
      </c>
      <c r="L34" s="4">
        <v>1</v>
      </c>
      <c r="M34" s="4"/>
      <c r="N34" s="4">
        <v>1</v>
      </c>
      <c r="O34" s="5">
        <f t="shared" si="0"/>
        <v>6.5</v>
      </c>
      <c r="P34" s="4">
        <f t="shared" si="1"/>
        <v>0.65</v>
      </c>
      <c r="Q34" s="4">
        <f t="shared" si="2"/>
        <v>0.050000000000000044</v>
      </c>
      <c r="R34" s="3">
        <f t="shared" si="3"/>
        <v>108.33333333333333</v>
      </c>
    </row>
    <row r="35" spans="1:18" ht="11.25" customHeight="1">
      <c r="A35" s="21" t="s">
        <v>30</v>
      </c>
      <c r="B35" s="21"/>
      <c r="C35" s="21"/>
      <c r="D35" s="6">
        <v>40</v>
      </c>
      <c r="E35" s="4">
        <v>10</v>
      </c>
      <c r="F35" s="4">
        <v>88</v>
      </c>
      <c r="G35" s="4">
        <v>10</v>
      </c>
      <c r="H35" s="4"/>
      <c r="I35" s="4">
        <v>52</v>
      </c>
      <c r="J35" s="4">
        <v>10</v>
      </c>
      <c r="K35" s="8">
        <v>5</v>
      </c>
      <c r="L35" s="4">
        <v>4</v>
      </c>
      <c r="M35" s="4">
        <v>65</v>
      </c>
      <c r="N35" s="4">
        <v>80</v>
      </c>
      <c r="O35" s="5">
        <f t="shared" si="0"/>
        <v>324</v>
      </c>
      <c r="P35" s="4">
        <f t="shared" si="1"/>
        <v>32.4</v>
      </c>
      <c r="Q35" s="4">
        <f t="shared" si="2"/>
        <v>-7.600000000000001</v>
      </c>
      <c r="R35" s="3">
        <f t="shared" si="3"/>
        <v>80.99999999999999</v>
      </c>
    </row>
    <row r="36" spans="1:3" ht="11.25">
      <c r="A36" s="29"/>
      <c r="B36" s="29"/>
      <c r="C36" s="29"/>
    </row>
    <row r="39" spans="1:19" ht="11.25">
      <c r="A39" s="9" t="s">
        <v>32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1.25">
      <c r="A40" s="9" t="s">
        <v>33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1.25">
      <c r="A41" s="9" t="s">
        <v>34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1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</sheetData>
  <sheetProtection/>
  <mergeCells count="49">
    <mergeCell ref="A4:O4"/>
    <mergeCell ref="K6:K7"/>
    <mergeCell ref="L6:L7"/>
    <mergeCell ref="M6:M7"/>
    <mergeCell ref="N6:N7"/>
    <mergeCell ref="A36:C36"/>
    <mergeCell ref="A33:C33"/>
    <mergeCell ref="A34:C34"/>
    <mergeCell ref="A35:C35"/>
    <mergeCell ref="A30:C30"/>
    <mergeCell ref="A31:C31"/>
    <mergeCell ref="A32:C32"/>
    <mergeCell ref="A26:C26"/>
    <mergeCell ref="A27:C27"/>
    <mergeCell ref="A28:C28"/>
    <mergeCell ref="A29:C29"/>
    <mergeCell ref="A22:C22"/>
    <mergeCell ref="A23:C23"/>
    <mergeCell ref="A24:C24"/>
    <mergeCell ref="A25:C25"/>
    <mergeCell ref="A19:C19"/>
    <mergeCell ref="A20:C20"/>
    <mergeCell ref="A21:C21"/>
    <mergeCell ref="Q6:Q7"/>
    <mergeCell ref="A15:C15"/>
    <mergeCell ref="A16:C16"/>
    <mergeCell ref="A17:C17"/>
    <mergeCell ref="A18:C18"/>
    <mergeCell ref="A10:C10"/>
    <mergeCell ref="A11:C11"/>
    <mergeCell ref="A12:C12"/>
    <mergeCell ref="A13:C13"/>
    <mergeCell ref="A14:C14"/>
    <mergeCell ref="D6:D7"/>
    <mergeCell ref="A9:C9"/>
    <mergeCell ref="F6:F7"/>
    <mergeCell ref="G6:G7"/>
    <mergeCell ref="H6:H7"/>
    <mergeCell ref="I6:I7"/>
    <mergeCell ref="N2:Q2"/>
    <mergeCell ref="E5:I5"/>
    <mergeCell ref="J5:N5"/>
    <mergeCell ref="R6:R7"/>
    <mergeCell ref="A8:C8"/>
    <mergeCell ref="J6:J7"/>
    <mergeCell ref="E6:E7"/>
    <mergeCell ref="O6:O7"/>
    <mergeCell ref="P6:P7"/>
    <mergeCell ref="A6:C7"/>
  </mergeCells>
  <printOptions/>
  <pageMargins left="0.39370078740157477" right="0.39370078740157477" top="0.39370078740157477" bottom="0.39370078740157477" header="0" footer="0"/>
  <pageSetup firstPageNumber="1" useFirstPageNumber="1" fitToHeight="0" fitToWidth="1" horizontalDpi="600" verticalDpi="6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2024-03-25T14:10:58Z</cp:lastPrinted>
  <dcterms:created xsi:type="dcterms:W3CDTF">2023-07-12T06:07:07Z</dcterms:created>
  <dcterms:modified xsi:type="dcterms:W3CDTF">2024-04-01T05:35:09Z</dcterms:modified>
  <cp:category/>
  <cp:version/>
  <cp:contentType/>
  <cp:contentStatus/>
</cp:coreProperties>
</file>